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8"/>
  <workbookPr/>
  <mc:AlternateContent xmlns:mc="http://schemas.openxmlformats.org/markup-compatibility/2006">
    <mc:Choice Requires="x15">
      <x15ac:absPath xmlns:x15ac="http://schemas.microsoft.com/office/spreadsheetml/2010/11/ac" url="/Users/jacqueline/Documents/SG Entity/Second Act SG/Calculators/"/>
    </mc:Choice>
  </mc:AlternateContent>
  <xr:revisionPtr revIDLastSave="0" documentId="13_ncr:1_{E1885276-97D0-3042-BCC9-4ECCFF77E563}" xr6:coauthVersionLast="47" xr6:coauthVersionMax="47" xr10:uidLastSave="{00000000-0000-0000-0000-000000000000}"/>
  <bookViews>
    <workbookView xWindow="0" yWindow="0" windowWidth="25600" windowHeight="16000" tabRatio="500" xr2:uid="{00000000-000D-0000-FFFF-FFFF00000000}"/>
  </bookViews>
  <sheets>
    <sheet name="Cover" sheetId="1" r:id="rId1"/>
    <sheet name="📋 Expenses" sheetId="2" r:id="rId2"/>
    <sheet name="📈 Income Phases" sheetId="3" r:id="rId3"/>
    <sheet name="💰 Savings" sheetId="4" r:id="rId4"/>
    <sheet name="📊 Your Runway"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D25" i="5" l="1"/>
  <c r="D27" i="5" s="1"/>
  <c r="C13" i="5"/>
  <c r="C12" i="5"/>
  <c r="C11" i="5"/>
  <c r="C10" i="5"/>
  <c r="D12" i="4"/>
  <c r="D14" i="4" s="1"/>
  <c r="D17" i="3"/>
  <c r="D16" i="3"/>
  <c r="D15" i="3"/>
  <c r="D14" i="3"/>
  <c r="D20" i="2"/>
  <c r="D13" i="5" s="1"/>
  <c r="D6" i="5" l="1"/>
  <c r="D10" i="5"/>
  <c r="D16" i="5" s="1"/>
  <c r="D12" i="5"/>
  <c r="D18" i="5" s="1"/>
  <c r="D5" i="5"/>
  <c r="D26" i="5"/>
  <c r="D11" i="5"/>
  <c r="D17" i="5" s="1"/>
  <c r="D19" i="5" l="1"/>
  <c r="D22" i="5" s="1"/>
</calcChain>
</file>

<file path=xl/sharedStrings.xml><?xml version="1.0" encoding="utf-8"?>
<sst xmlns="http://schemas.openxmlformats.org/spreadsheetml/2006/main" count="101" uniqueCount="97">
  <si>
    <t>Pivot Runway Calculator</t>
  </si>
  <si>
    <t>How long can you sustain the transition?</t>
  </si>
  <si>
    <t>Making a career pivot doesn't mean walking off a financial cliff. This tool maps your monthly cash flow across four income phases so you can plan the transition with clarity — not anxiety.</t>
  </si>
  <si>
    <t>HOW TO USE</t>
  </si>
  <si>
    <t>1.  📋  Expenses tab — enter your dream monthly budget</t>
  </si>
  <si>
    <t>2.  📈  Income Phases tab — map income across 4 phases</t>
  </si>
  <si>
    <t>3.  💰  Savings tab — enter your transition fund</t>
  </si>
  <si>
    <t>4.  📊  Your Runway tab — see your results and cash flow</t>
  </si>
  <si>
    <t>Blue cells = yours to edit   |   Black cells = calculated automatically</t>
  </si>
  <si>
    <t>IMPORTANT NOTICE</t>
  </si>
  <si>
    <t>secondactsg.com</t>
  </si>
  <si>
    <t>EXPENSES · Your monthly budget in your new life</t>
  </si>
  <si>
    <t>Enter what a comfortable month looks like. Be honest — this is the number your income needs to cover.</t>
  </si>
  <si>
    <t>HOUSING &amp; LIVING</t>
  </si>
  <si>
    <t>Housing</t>
  </si>
  <si>
    <t>Rent, condo fees, or mortgage. Own outright? Enter 0.</t>
  </si>
  <si>
    <t>Food &amp; groceries</t>
  </si>
  <si>
    <t>Hawker, home cooking, occasional restaurant.</t>
  </si>
  <si>
    <t>Transport</t>
  </si>
  <si>
    <t>MRT, Grab, petrol if you drive.</t>
  </si>
  <si>
    <t>LIFESTYLE</t>
  </si>
  <si>
    <t>Health &amp; wellness</t>
  </si>
  <si>
    <t>Gym, check-ups, sports.</t>
  </si>
  <si>
    <t>Travel &amp; experiences</t>
  </si>
  <si>
    <t>One trip a year? Divide by 12.</t>
  </si>
  <si>
    <t>Hobbies, learning &amp; courses</t>
  </si>
  <si>
    <t>Include training costs for your new path.</t>
  </si>
  <si>
    <t>Dining out &amp; social</t>
  </si>
  <si>
    <t>Kopi, meals, celebrations.</t>
  </si>
  <si>
    <t>Family &amp; caregiving</t>
  </si>
  <si>
    <t>Supporting parents, kids, or others.</t>
  </si>
  <si>
    <t>Personal care &amp; clothes</t>
  </si>
  <si>
    <t>Insurance premiums</t>
  </si>
  <si>
    <t>Life, health, shield plans.</t>
  </si>
  <si>
    <t>Giving &amp; donations</t>
  </si>
  <si>
    <t>Buffer &amp; miscellaneous</t>
  </si>
  <si>
    <t>For the surprises life loves to send.</t>
  </si>
  <si>
    <t>TOTAL MONTHLY EXPENSES</t>
  </si>
  <si>
    <t>💡  This is the monthly number your new income must eventually meet.</t>
  </si>
  <si>
    <t>INCOME PHASES · How your earnings build over time</t>
  </si>
  <si>
    <t>A new business or career rarely hits full stride from day one. Map out what you realistically expect to earn in each phase.</t>
  </si>
  <si>
    <t>EXPECTED MONTHLY EARNED INCOME BY PHASE</t>
  </si>
  <si>
    <t>Months 1–3: Getting started</t>
  </si>
  <si>
    <t>Often zero or very little. Training, setup, first outreach.</t>
  </si>
  <si>
    <t>Months 4–6: Early traction</t>
  </si>
  <si>
    <t>First clients, projects or contracts beginning to come in.</t>
  </si>
  <si>
    <t>Months 7–12: Building momentum</t>
  </si>
  <si>
    <t>More consistent income. Referrals starting.</t>
  </si>
  <si>
    <t>Month 13 onwards: Steady state</t>
  </si>
  <si>
    <t>Your new normal. The income you expect on an ongoing basis.</t>
  </si>
  <si>
    <t>PASSIVE INCOME (ALL PHASES)</t>
  </si>
  <si>
    <t>Passive income (rental, dividends, etc.)</t>
  </si>
  <si>
    <t>Continues regardless of which phase you're in.</t>
  </si>
  <si>
    <t>TOTAL INCOME PER PHASE (EARNED + PASSIVE)</t>
  </si>
  <si>
    <t>💡  Enter 0 for a phase if you expect no income. The runway calculator will account for the full cash draw in those months.</t>
  </si>
  <si>
    <t>SAVINGS · Your financial cushion</t>
  </si>
  <si>
    <t>This is the fund that bridges the gap between your expenses and your income during the pivot period. Be conservative.</t>
  </si>
  <si>
    <t>AVAILABLE FUNDS FOR THE TRANSITION</t>
  </si>
  <si>
    <t>Liquid cash savings</t>
  </si>
  <si>
    <t>Bank accounts, fixed deposits. Money you can access.</t>
  </si>
  <si>
    <t>Investments you can liquidate</t>
  </si>
  <si>
    <t>Stocks, unit trusts, robo-advisors if accessible.</t>
  </si>
  <si>
    <t>Other accessible funds</t>
  </si>
  <si>
    <t>Any other funds you could draw on.</t>
  </si>
  <si>
    <t>EMERGENCY RESERVE (DO NOT TOUCH)</t>
  </si>
  <si>
    <t>Emergency fund to keep untouched</t>
  </si>
  <si>
    <t>The floor you will not go below, no matter what.</t>
  </si>
  <si>
    <t>TOTAL SAVINGS AVAILABLE</t>
  </si>
  <si>
    <t>AVAILABLE TRANSITION FUND</t>
  </si>
  <si>
    <t>💡  Available Transition Fund = what this calculator uses as your runway. Your emergency fund stays ring-fenced.</t>
  </si>
  <si>
    <t>YOUR RUNWAY · Results at a glance</t>
  </si>
  <si>
    <t>All numbers here are calculated automatically from your inputs. Go back to any tab to update your figures.</t>
  </si>
  <si>
    <t>THE ESSENTIALS</t>
  </si>
  <si>
    <t>Monthly expenses in new life</t>
  </si>
  <si>
    <t>Available transition fund</t>
  </si>
  <si>
    <t>MONTHLY CASH GAP BY PHASE</t>
  </si>
  <si>
    <t>Each row shows how much your savings need to cover each month in that phase. Zero or negative = your income covers expenses.</t>
  </si>
  <si>
    <t>Months 1–3</t>
  </si>
  <si>
    <t>Months 4–6</t>
  </si>
  <si>
    <t>Months 7–12</t>
  </si>
  <si>
    <t>Month 13+</t>
  </si>
  <si>
    <t>CASH DRAWN FROM SAVINGS</t>
  </si>
  <si>
    <t>Drawn in months 1–3</t>
  </si>
  <si>
    <t>Drawn in months 4–6</t>
  </si>
  <si>
    <t>Drawn in months 7–12</t>
  </si>
  <si>
    <t>TOTAL DRAWN IN YEAR 1</t>
  </si>
  <si>
    <t>KEY RESULTS</t>
  </si>
  <si>
    <t>Savings remaining after year 1</t>
  </si>
  <si>
    <t>ONCE YOU REACH STEADY STATE (MONTH 13+)</t>
  </si>
  <si>
    <t>Monthly income at steady state</t>
  </si>
  <si>
    <t>Monthly expenses</t>
  </si>
  <si>
    <t>Monthly surplus / (shortfall) at steady state</t>
  </si>
  <si>
    <t>💡  The most important number: does your steady-state income cover your expenses? If yes, your only challenge is making your runway last until month 13. If there's still a gap, that's what to work on — through a part-time anchor, passive income, or a revised expense plan.</t>
  </si>
  <si>
    <t>DISCLAIMER</t>
  </si>
  <si>
    <t>Second Act SG is a life design and coaching platform — not a licensed financial adviser. This file is for educational and planning purposes only. No data is collected or transmitted. Consult a licensed financial adviser before making major financial decisions.  secondactsg.com</t>
  </si>
  <si>
    <t>SECOND ACT</t>
  </si>
  <si>
    <t>Second Act is a life design and coaching platform. We are NOT a licensed financial adviser under the Financial Advisers Act (Singapore). Nothing in this file constitutes financial advice. This tool is for planning and educational purposes only. No data you enter is collected or transmitted. Please consult a licensed financial adviser before making major financial decisions.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</si>
</sst>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numFmt numFmtId="165" formatCode="\$#,##0;&quot;($&quot;#,##0\);\-"/>
  </numFmts>
  <fonts count="20" x14ac:knownFonts="1">
    <font>
      <sz val="11"/>
      <color theme="1"/>
      <name val="Calibri"/>
      <family val="2"/>
      <charset val="1"/>
    </font>
    <font>
      <b/>
      <sz val="10"/>
      <color rgb="FFEF9F27"/>
      <name val="Calibri"/>
      <family val="2"/>
    </font>
    <font>
      <b/>
      <sz val="28"/>
      <color rgb="FFFFFFFF"/>
      <name val="Calibri"/>
      <family val="2"/>
    </font>
    <font>
      <i/>
      <sz val="13"/>
      <color rgb="FFB8B4AE"/>
      <name val="Calibri"/>
      <family val="2"/>
    </font>
    <font>
      <sz val="11"/>
      <color rgb="FFB8B4AE"/>
      <name val="Calibri"/>
      <family val="2"/>
    </font>
    <font>
      <sz val="11"/>
      <color rgb="FFC8C5BE"/>
      <name val="Calibri"/>
      <family val="2"/>
    </font>
    <font>
      <sz val="11"/>
      <color rgb="FF1A1A1A"/>
      <name val="Calibri"/>
      <family val="2"/>
    </font>
    <font>
      <b/>
      <sz val="9"/>
      <color rgb="FF888888"/>
      <name val="Calibri"/>
      <family val="2"/>
    </font>
    <font>
      <sz val="9"/>
      <color rgb="FF666666"/>
      <name val="Calibri"/>
      <family val="2"/>
    </font>
    <font>
      <sz val="10"/>
      <color rgb="FF555555"/>
      <name val="Calibri"/>
      <family val="2"/>
    </font>
    <font>
      <b/>
      <sz val="14"/>
      <color rgb="FFFFFFFF"/>
      <name val="Calibri"/>
      <family val="2"/>
    </font>
    <font>
      <sz val="10"/>
      <color rgb="FFB8B4AE"/>
      <name val="Calibri"/>
      <family val="2"/>
    </font>
    <font>
      <b/>
      <sz val="9"/>
      <color rgb="FF7F77DD"/>
      <name val="Calibri"/>
      <family val="2"/>
    </font>
    <font>
      <i/>
      <sz val="9"/>
      <color rgb="FF999999"/>
      <name val="Calibri"/>
      <family val="2"/>
    </font>
    <font>
      <sz val="11"/>
      <color rgb="FF0000CC"/>
      <name val="Calibri"/>
      <family val="2"/>
    </font>
    <font>
      <b/>
      <sz val="12"/>
      <color rgb="FFFFFFFF"/>
      <name val="Calibri"/>
      <family val="2"/>
    </font>
    <font>
      <b/>
      <sz val="13"/>
      <color rgb="FFFFFFFF"/>
      <name val="Calibri"/>
      <family val="2"/>
    </font>
    <font>
      <sz val="10"/>
      <color rgb="FFEF9F27"/>
      <name val="Calibri"/>
      <family val="2"/>
    </font>
    <font>
      <b/>
      <sz val="11"/>
      <color rgb="FF1A1A1A"/>
      <name val="Calibri"/>
      <family val="2"/>
    </font>
    <font>
      <sz val="9"/>
      <color rgb="FF999999"/>
      <name val="Calibri"/>
      <family val="2"/>
    </font>
  </fonts>
  <fills count="8">
    <fill>
      <patternFill patternType="none"/>
    </fill>
    <fill>
      <patternFill patternType="gray125"/>
    </fill>
    <fill>
      <patternFill patternType="solid">
        <fgColor rgb="FF1A1A1A"/>
        <bgColor rgb="FF1E180A"/>
      </patternFill>
    </fill>
    <fill>
      <patternFill patternType="solid">
        <fgColor rgb="FFEEEDFE"/>
        <bgColor rgb="FFFAF9F7"/>
      </patternFill>
    </fill>
    <fill>
      <patternFill patternType="solid">
        <fgColor rgb="FFFAF9F7"/>
        <bgColor rgb="FFFFFFFF"/>
      </patternFill>
    </fill>
    <fill>
      <patternFill patternType="solid">
        <fgColor rgb="FF7F77DD"/>
        <bgColor rgb="FF888888"/>
      </patternFill>
    </fill>
    <fill>
      <patternFill patternType="solid">
        <fgColor rgb="FF2C2C2A"/>
        <bgColor rgb="FF1A1A1A"/>
      </patternFill>
    </fill>
    <fill>
      <patternFill patternType="solid">
        <fgColor rgb="FF1E180A"/>
        <bgColor rgb="FF1A1A1A"/>
      </patternFill>
    </fill>
  </fills>
  <borders count="2">
    <border>
      <left/>
      <right/>
      <top/>
      <bottom/>
      <diagonal/>
    </border>
    <border>
      <left style="thin">
        <color rgb="FFD0CCC8"/>
      </left>
      <right style="thin">
        <color rgb="FFD0CCC8"/>
      </right>
      <top style="thin">
        <color rgb="FFD0CCC8"/>
      </top>
      <bottom style="thin">
        <color rgb="FFD0CCC8"/>
      </bottom>
      <diagonal/>
    </border>
  </borders>
  <cellStyleXfs count="1">
    <xf numFmtId="0" fontId="0" fillId="0" borderId="0"/>
  </cellStyleXfs>
  <cellXfs count="32">
    <xf numFmtId="0" fontId="0" fillId="0" borderId="0" xfId="0"/>
    <xf numFmtId="0" fontId="17" fillId="0" borderId="0" xfId="0" applyFont="1" applyAlignment="1">
      <alignment horizontal="left" vertical="center" wrapText="1"/>
    </xf>
    <xf numFmtId="0" fontId="15" fillId="2" borderId="0" xfId="0" applyFont="1" applyFill="1" applyAlignment="1">
      <alignment horizontal="left" vertical="center"/>
    </xf>
    <xf numFmtId="0" fontId="12" fillId="3" borderId="0" xfId="0" applyFont="1" applyFill="1" applyAlignment="1">
      <alignment horizontal="left" vertical="center"/>
    </xf>
    <xf numFmtId="0" fontId="11" fillId="2" borderId="0" xfId="0" applyFont="1" applyFill="1" applyAlignment="1">
      <alignment horizontal="left" vertical="center" wrapText="1"/>
    </xf>
    <xf numFmtId="0" fontId="10" fillId="2" borderId="0" xfId="0" applyFont="1" applyFill="1" applyAlignment="1">
      <alignment horizontal="left" vertical="center"/>
    </xf>
    <xf numFmtId="0" fontId="9" fillId="2" borderId="0" xfId="0" applyFont="1" applyFill="1" applyAlignment="1">
      <alignment horizontal="left" vertical="center"/>
    </xf>
    <xf numFmtId="0" fontId="8" fillId="2" borderId="0" xfId="0" applyFont="1" applyFill="1" applyAlignment="1">
      <alignment horizontal="left" vertical="center" wrapText="1"/>
    </xf>
    <xf numFmtId="0" fontId="7" fillId="2" borderId="0" xfId="0" applyFont="1" applyFill="1" applyAlignment="1">
      <alignment horizontal="left" vertical="center"/>
    </xf>
    <xf numFmtId="0" fontId="6" fillId="2" borderId="0" xfId="0" applyFont="1" applyFill="1" applyAlignment="1">
      <alignment horizontal="left" vertical="center"/>
    </xf>
    <xf numFmtId="0" fontId="5" fillId="2" borderId="0" xfId="0" applyFont="1" applyFill="1" applyAlignment="1">
      <alignment horizontal="left" vertical="center"/>
    </xf>
    <xf numFmtId="0" fontId="4" fillId="2" borderId="0" xfId="0" applyFont="1" applyFill="1" applyAlignment="1">
      <alignment horizontal="left" vertical="center" wrapText="1"/>
    </xf>
    <xf numFmtId="0" fontId="3" fillId="2" borderId="0" xfId="0" applyFont="1" applyFill="1" applyAlignment="1">
      <alignment horizontal="left" vertical="center"/>
    </xf>
    <xf numFmtId="0" fontId="2" fillId="2" borderId="0" xfId="0" applyFont="1" applyFill="1" applyAlignment="1">
      <alignment horizontal="left" vertical="center"/>
    </xf>
    <xf numFmtId="0" fontId="1" fillId="2" borderId="0" xfId="0" applyFont="1" applyFill="1" applyAlignment="1">
      <alignment horizontal="left" vertical="center"/>
    </xf>
    <xf numFmtId="0" fontId="0" fillId="2" borderId="0" xfId="0" applyFill="1"/>
    <xf numFmtId="0" fontId="6" fillId="0" borderId="1" xfId="0" applyFont="1" applyBorder="1" applyAlignment="1">
      <alignment horizontal="left" vertical="center" indent="1"/>
    </xf>
    <xf numFmtId="0" fontId="13" fillId="0" borderId="0" xfId="0" applyFont="1" applyAlignment="1">
      <alignment horizontal="left" vertical="center"/>
    </xf>
    <xf numFmtId="164" fontId="14" fillId="4" borderId="1" xfId="0" applyNumberFormat="1" applyFont="1" applyFill="1" applyBorder="1" applyAlignment="1">
      <alignment horizontal="right" vertical="center"/>
    </xf>
    <xf numFmtId="164" fontId="16" fillId="2" borderId="0" xfId="0" applyNumberFormat="1" applyFont="1" applyFill="1" applyAlignment="1">
      <alignment horizontal="right" vertical="center"/>
    </xf>
    <xf numFmtId="0" fontId="18" fillId="0" borderId="1" xfId="0" applyFont="1" applyBorder="1" applyAlignment="1">
      <alignment horizontal="left" vertical="center" indent="1"/>
    </xf>
    <xf numFmtId="164" fontId="6" fillId="0" borderId="1" xfId="0" applyNumberFormat="1" applyFont="1" applyBorder="1" applyAlignment="1">
      <alignment horizontal="right" vertical="center"/>
    </xf>
    <xf numFmtId="164" fontId="16" fillId="5" borderId="0" xfId="0" applyNumberFormat="1" applyFont="1" applyFill="1" applyAlignment="1">
      <alignment horizontal="right" vertical="center"/>
    </xf>
    <xf numFmtId="164" fontId="9" fillId="0" borderId="0" xfId="0" applyNumberFormat="1" applyFont="1" applyAlignment="1">
      <alignment horizontal="right" vertical="center"/>
    </xf>
    <xf numFmtId="164" fontId="16" fillId="6" borderId="0" xfId="0" applyNumberFormat="1" applyFont="1" applyFill="1" applyAlignment="1">
      <alignment horizontal="right" vertical="center"/>
    </xf>
    <xf numFmtId="165" fontId="16" fillId="2" borderId="0" xfId="0" applyNumberFormat="1" applyFont="1" applyFill="1" applyAlignment="1">
      <alignment horizontal="right" vertical="center"/>
    </xf>
    <xf numFmtId="0" fontId="15" fillId="5" borderId="0" xfId="0" applyFont="1" applyFill="1" applyAlignment="1">
      <alignment horizontal="left" vertical="center"/>
    </xf>
    <xf numFmtId="0" fontId="13" fillId="0" borderId="0" xfId="0" applyFont="1" applyAlignment="1">
      <alignment horizontal="left" vertical="center" wrapText="1"/>
    </xf>
    <xf numFmtId="0" fontId="15" fillId="6" borderId="0" xfId="0" applyFont="1" applyFill="1" applyAlignment="1">
      <alignment horizontal="left" vertical="center"/>
    </xf>
    <xf numFmtId="0" fontId="17" fillId="7" borderId="0" xfId="0" applyFont="1" applyFill="1" applyAlignment="1">
      <alignment horizontal="left" vertical="center" wrapText="1"/>
    </xf>
    <xf numFmtId="0" fontId="7" fillId="0" borderId="0" xfId="0" applyFont="1" applyAlignment="1">
      <alignment horizontal="left" vertical="center"/>
    </xf>
    <xf numFmtId="0" fontId="19"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CC"/>
      <rgbColor rgb="FFFFFF00"/>
      <rgbColor rgb="FFFF00FF"/>
      <rgbColor rgb="FF00FFFF"/>
      <rgbColor rgb="FF800000"/>
      <rgbColor rgb="FF008000"/>
      <rgbColor rgb="FF000080"/>
      <rgbColor rgb="FF808000"/>
      <rgbColor rgb="FF800080"/>
      <rgbColor rgb="FF008080"/>
      <rgbColor rgb="FFC8C5BE"/>
      <rgbColor rgb="FF888888"/>
      <rgbColor rgb="FF7F77DD"/>
      <rgbColor rgb="FF993366"/>
      <rgbColor rgb="FFFAF9F7"/>
      <rgbColor rgb="FFEEEDFE"/>
      <rgbColor rgb="FF660066"/>
      <rgbColor rgb="FFFF8080"/>
      <rgbColor rgb="FF0066CC"/>
      <rgbColor rgb="FFD0CCC8"/>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B8B4AE"/>
      <rgbColor rgb="FFFFCC99"/>
      <rgbColor rgb="FF3366FF"/>
      <rgbColor rgb="FF33CCCC"/>
      <rgbColor rgb="FF99CC00"/>
      <rgbColor rgb="FFFFCC00"/>
      <rgbColor rgb="FFEF9F27"/>
      <rgbColor rgb="FFFF6600"/>
      <rgbColor rgb="FF666666"/>
      <rgbColor rgb="FF999999"/>
      <rgbColor rgb="FF003366"/>
      <rgbColor rgb="FF339966"/>
      <rgbColor rgb="FF1A1A1A"/>
      <rgbColor rgb="FF1E180A"/>
      <rgbColor rgb="FF993300"/>
      <rgbColor rgb="FF993366"/>
      <rgbColor rgb="FF555555"/>
      <rgbColor rgb="FF2C2C2A"/>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186764</xdr:colOff>
      <xdr:row>0</xdr:row>
      <xdr:rowOff>168088</xdr:rowOff>
    </xdr:from>
    <xdr:to>
      <xdr:col>5</xdr:col>
      <xdr:colOff>186764</xdr:colOff>
      <xdr:row>8</xdr:row>
      <xdr:rowOff>186765</xdr:rowOff>
    </xdr:to>
    <xdr:pic>
      <xdr:nvPicPr>
        <xdr:cNvPr id="3" name="Picture 2">
          <a:extLst>
            <a:ext uri="{FF2B5EF4-FFF2-40B4-BE49-F238E27FC236}">
              <a16:creationId xmlns:a16="http://schemas.microsoft.com/office/drawing/2014/main" id="{D7903233-369B-C0B7-C878-468A2ADD73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71764" y="168088"/>
          <a:ext cx="1820956" cy="18209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381000</xdr:colOff>
      <xdr:row>0</xdr:row>
      <xdr:rowOff>50800</xdr:rowOff>
    </xdr:from>
    <xdr:to>
      <xdr:col>3</xdr:col>
      <xdr:colOff>1054100</xdr:colOff>
      <xdr:row>2</xdr:row>
      <xdr:rowOff>0</xdr:rowOff>
    </xdr:to>
    <xdr:pic>
      <xdr:nvPicPr>
        <xdr:cNvPr id="2" name="Picture 1">
          <a:extLst>
            <a:ext uri="{FF2B5EF4-FFF2-40B4-BE49-F238E27FC236}">
              <a16:creationId xmlns:a16="http://schemas.microsoft.com/office/drawing/2014/main" id="{51D71D68-AA83-9F45-8B17-91AE03B790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0" y="50800"/>
          <a:ext cx="673100" cy="6731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368300</xdr:colOff>
      <xdr:row>0</xdr:row>
      <xdr:rowOff>50800</xdr:rowOff>
    </xdr:from>
    <xdr:to>
      <xdr:col>3</xdr:col>
      <xdr:colOff>1041400</xdr:colOff>
      <xdr:row>2</xdr:row>
      <xdr:rowOff>0</xdr:rowOff>
    </xdr:to>
    <xdr:pic>
      <xdr:nvPicPr>
        <xdr:cNvPr id="2" name="Picture 1">
          <a:extLst>
            <a:ext uri="{FF2B5EF4-FFF2-40B4-BE49-F238E27FC236}">
              <a16:creationId xmlns:a16="http://schemas.microsoft.com/office/drawing/2014/main" id="{388623A3-F5AC-134A-9D1F-FAC8434317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315200" y="50800"/>
          <a:ext cx="673100" cy="6731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355600</xdr:colOff>
      <xdr:row>0</xdr:row>
      <xdr:rowOff>50800</xdr:rowOff>
    </xdr:from>
    <xdr:to>
      <xdr:col>3</xdr:col>
      <xdr:colOff>1028700</xdr:colOff>
      <xdr:row>2</xdr:row>
      <xdr:rowOff>0</xdr:rowOff>
    </xdr:to>
    <xdr:pic>
      <xdr:nvPicPr>
        <xdr:cNvPr id="2" name="Picture 1">
          <a:extLst>
            <a:ext uri="{FF2B5EF4-FFF2-40B4-BE49-F238E27FC236}">
              <a16:creationId xmlns:a16="http://schemas.microsoft.com/office/drawing/2014/main" id="{748444DC-E823-7A43-8530-3F54B165069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048500" y="50800"/>
          <a:ext cx="673100" cy="6731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812800</xdr:colOff>
      <xdr:row>0</xdr:row>
      <xdr:rowOff>25400</xdr:rowOff>
    </xdr:from>
    <xdr:to>
      <xdr:col>3</xdr:col>
      <xdr:colOff>1485900</xdr:colOff>
      <xdr:row>1</xdr:row>
      <xdr:rowOff>355600</xdr:rowOff>
    </xdr:to>
    <xdr:pic>
      <xdr:nvPicPr>
        <xdr:cNvPr id="2" name="Picture 1">
          <a:extLst>
            <a:ext uri="{FF2B5EF4-FFF2-40B4-BE49-F238E27FC236}">
              <a16:creationId xmlns:a16="http://schemas.microsoft.com/office/drawing/2014/main" id="{2F190AF5-34F0-5045-9C8C-1A46428F733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13400" y="25400"/>
          <a:ext cx="673100" cy="673100"/>
        </a:xfrm>
        <a:prstGeom prst="rect">
          <a:avLst/>
        </a:prstGeom>
      </xdr:spPr>
    </xdr:pic>
    <xdr:clientData/>
  </xdr:twoCellAnchor>
</xdr:wsDr>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9"/>
  <sheetViews>
    <sheetView showGridLines="0" tabSelected="1" zoomScale="136" zoomScaleNormal="100" workbookViewId="0">
      <selection activeCell="B11" sqref="B11:C11"/>
    </sheetView>
  </sheetViews>
  <sheetFormatPr baseColWidth="10" defaultColWidth="8.6640625" defaultRowHeight="15" x14ac:dyDescent="0.2"/>
  <cols>
    <col min="1" max="1" width="3" customWidth="1"/>
    <col min="2" max="2" width="88.6640625" customWidth="1"/>
    <col min="3" max="3" width="18" customWidth="1"/>
    <col min="4" max="6" width="3" customWidth="1"/>
  </cols>
  <sheetData>
    <row r="1" spans="1:6" ht="18" customHeight="1" x14ac:dyDescent="0.2">
      <c r="A1" s="15"/>
      <c r="B1" s="15"/>
      <c r="C1" s="15"/>
      <c r="D1" s="15"/>
      <c r="E1" s="15"/>
      <c r="F1" s="15"/>
    </row>
    <row r="2" spans="1:6" ht="18" customHeight="1" x14ac:dyDescent="0.2">
      <c r="A2" s="15"/>
      <c r="B2" s="15"/>
      <c r="C2" s="15"/>
      <c r="D2" s="15"/>
      <c r="E2" s="15"/>
      <c r="F2" s="15"/>
    </row>
    <row r="3" spans="1:6" ht="9.75" customHeight="1" x14ac:dyDescent="0.2">
      <c r="A3" s="15"/>
      <c r="B3" s="15"/>
      <c r="C3" s="15"/>
      <c r="D3" s="15"/>
      <c r="E3" s="15"/>
      <c r="F3" s="15"/>
    </row>
    <row r="4" spans="1:6" ht="18" customHeight="1" x14ac:dyDescent="0.2">
      <c r="A4" s="15"/>
      <c r="B4" s="14" t="s">
        <v>95</v>
      </c>
      <c r="C4" s="14"/>
      <c r="D4" s="15"/>
      <c r="E4" s="15"/>
      <c r="F4" s="15"/>
    </row>
    <row r="5" spans="1:6" ht="7.5" customHeight="1" x14ac:dyDescent="0.2">
      <c r="A5" s="15"/>
      <c r="B5" s="15"/>
      <c r="C5" s="15"/>
      <c r="D5" s="15"/>
      <c r="E5" s="15"/>
      <c r="F5" s="15"/>
    </row>
    <row r="6" spans="1:6" ht="37.5" customHeight="1" x14ac:dyDescent="0.2">
      <c r="A6" s="15"/>
      <c r="B6" s="13" t="s">
        <v>0</v>
      </c>
      <c r="C6" s="13"/>
      <c r="D6" s="15"/>
      <c r="E6" s="15"/>
      <c r="F6" s="15"/>
    </row>
    <row r="7" spans="1:6" ht="24" customHeight="1" x14ac:dyDescent="0.2">
      <c r="A7" s="15"/>
      <c r="B7" s="12" t="s">
        <v>1</v>
      </c>
      <c r="C7" s="12"/>
      <c r="D7" s="15"/>
      <c r="E7" s="15"/>
      <c r="F7" s="15"/>
    </row>
    <row r="8" spans="1:6" ht="12" customHeight="1" x14ac:dyDescent="0.2">
      <c r="A8" s="15"/>
      <c r="B8" s="15"/>
      <c r="C8" s="15"/>
      <c r="D8" s="15"/>
      <c r="E8" s="15"/>
      <c r="F8" s="15"/>
    </row>
    <row r="9" spans="1:6" ht="51.75" customHeight="1" x14ac:dyDescent="0.2">
      <c r="A9" s="15"/>
      <c r="B9" s="11" t="s">
        <v>2</v>
      </c>
      <c r="C9" s="11"/>
      <c r="D9" s="15"/>
      <c r="E9" s="15"/>
      <c r="F9" s="15"/>
    </row>
    <row r="10" spans="1:6" ht="13.5" customHeight="1" x14ac:dyDescent="0.2">
      <c r="A10" s="15"/>
      <c r="B10" s="15"/>
      <c r="C10" s="15"/>
      <c r="D10" s="15"/>
      <c r="E10" s="15"/>
      <c r="F10" s="15"/>
    </row>
    <row r="11" spans="1:6" ht="21.75" customHeight="1" x14ac:dyDescent="0.2">
      <c r="A11" s="15"/>
      <c r="B11" s="14" t="s">
        <v>3</v>
      </c>
      <c r="C11" s="14"/>
      <c r="D11" s="15"/>
      <c r="E11" s="15"/>
      <c r="F11" s="15"/>
    </row>
    <row r="12" spans="1:6" ht="19.5" customHeight="1" x14ac:dyDescent="0.2">
      <c r="A12" s="15"/>
      <c r="B12" s="10" t="s">
        <v>4</v>
      </c>
      <c r="C12" s="10"/>
      <c r="D12" s="15"/>
      <c r="E12" s="15"/>
      <c r="F12" s="15"/>
    </row>
    <row r="13" spans="1:6" ht="19.5" customHeight="1" x14ac:dyDescent="0.2">
      <c r="A13" s="15"/>
      <c r="B13" s="10" t="s">
        <v>5</v>
      </c>
      <c r="C13" s="10"/>
      <c r="D13" s="15"/>
      <c r="E13" s="15"/>
      <c r="F13" s="15"/>
    </row>
    <row r="14" spans="1:6" ht="19.5" customHeight="1" x14ac:dyDescent="0.2">
      <c r="A14" s="15"/>
      <c r="B14" s="10" t="s">
        <v>6</v>
      </c>
      <c r="C14" s="10"/>
      <c r="D14" s="15"/>
      <c r="E14" s="15"/>
      <c r="F14" s="15"/>
    </row>
    <row r="15" spans="1:6" ht="19.5" customHeight="1" x14ac:dyDescent="0.2">
      <c r="A15" s="15"/>
      <c r="B15" s="10" t="s">
        <v>7</v>
      </c>
      <c r="C15" s="10"/>
      <c r="D15" s="15"/>
      <c r="E15" s="15"/>
      <c r="F15" s="15"/>
    </row>
    <row r="16" spans="1:6" ht="19.5" customHeight="1" x14ac:dyDescent="0.2">
      <c r="A16" s="15"/>
      <c r="B16" s="9"/>
      <c r="C16" s="9"/>
      <c r="D16" s="15"/>
      <c r="E16" s="15"/>
      <c r="F16" s="15"/>
    </row>
    <row r="17" spans="1:6" ht="19.5" customHeight="1" x14ac:dyDescent="0.2">
      <c r="A17" s="15"/>
      <c r="B17" s="10" t="s">
        <v>8</v>
      </c>
      <c r="C17" s="10"/>
      <c r="D17" s="15"/>
      <c r="E17" s="15"/>
      <c r="F17" s="15"/>
    </row>
    <row r="18" spans="1:6" ht="18" customHeight="1" x14ac:dyDescent="0.2">
      <c r="A18" s="15"/>
      <c r="B18" s="15"/>
      <c r="C18" s="15"/>
      <c r="D18" s="15"/>
      <c r="E18" s="15"/>
      <c r="F18" s="15"/>
    </row>
    <row r="19" spans="1:6" ht="13.5" customHeight="1" x14ac:dyDescent="0.2">
      <c r="A19" s="15"/>
      <c r="B19" s="15"/>
      <c r="C19" s="15"/>
      <c r="D19" s="15"/>
      <c r="E19" s="15"/>
      <c r="F19" s="15"/>
    </row>
    <row r="20" spans="1:6" ht="18" customHeight="1" x14ac:dyDescent="0.2">
      <c r="A20" s="15"/>
      <c r="B20" s="8" t="s">
        <v>9</v>
      </c>
      <c r="C20" s="8"/>
      <c r="D20" s="15"/>
      <c r="E20" s="15"/>
      <c r="F20" s="15"/>
    </row>
    <row r="21" spans="1:6" ht="72" customHeight="1" x14ac:dyDescent="0.2">
      <c r="A21" s="15"/>
      <c r="B21" s="7" t="s">
        <v>96</v>
      </c>
      <c r="C21" s="7"/>
      <c r="D21" s="15"/>
      <c r="E21" s="15"/>
      <c r="F21" s="15"/>
    </row>
    <row r="22" spans="1:6" ht="18" customHeight="1" x14ac:dyDescent="0.2">
      <c r="A22" s="15"/>
      <c r="B22" s="15"/>
      <c r="C22" s="15"/>
      <c r="D22" s="15"/>
      <c r="E22" s="15"/>
      <c r="F22" s="15"/>
    </row>
    <row r="23" spans="1:6" ht="18" customHeight="1" x14ac:dyDescent="0.2">
      <c r="A23" s="15"/>
      <c r="B23" s="15"/>
      <c r="C23" s="15"/>
      <c r="D23" s="15"/>
      <c r="E23" s="15"/>
      <c r="F23" s="15"/>
    </row>
    <row r="24" spans="1:6" ht="19.5" customHeight="1" x14ac:dyDescent="0.2">
      <c r="A24" s="15"/>
      <c r="B24" s="6" t="s">
        <v>10</v>
      </c>
      <c r="C24" s="6"/>
      <c r="D24" s="15"/>
      <c r="E24" s="15"/>
      <c r="F24" s="15"/>
    </row>
    <row r="25" spans="1:6" ht="18" customHeight="1" x14ac:dyDescent="0.2">
      <c r="A25" s="15"/>
      <c r="B25" s="15"/>
      <c r="C25" s="15"/>
      <c r="D25" s="15"/>
      <c r="E25" s="15"/>
      <c r="F25" s="15"/>
    </row>
    <row r="26" spans="1:6" ht="18" customHeight="1" x14ac:dyDescent="0.2">
      <c r="A26" s="15"/>
      <c r="B26" s="15"/>
      <c r="C26" s="15"/>
      <c r="D26" s="15"/>
      <c r="E26" s="15"/>
      <c r="F26" s="15"/>
    </row>
    <row r="27" spans="1:6" ht="18" customHeight="1" x14ac:dyDescent="0.2">
      <c r="A27" s="15"/>
      <c r="B27" s="15"/>
      <c r="C27" s="15"/>
      <c r="D27" s="15"/>
      <c r="E27" s="15"/>
      <c r="F27" s="15"/>
    </row>
    <row r="28" spans="1:6" ht="18" customHeight="1" x14ac:dyDescent="0.2">
      <c r="A28" s="15"/>
      <c r="B28" s="15"/>
      <c r="C28" s="15"/>
      <c r="D28" s="15"/>
      <c r="E28" s="15"/>
      <c r="F28" s="15"/>
    </row>
    <row r="29" spans="1:6" ht="18" customHeight="1" x14ac:dyDescent="0.2">
      <c r="A29" s="15"/>
      <c r="B29" s="15"/>
      <c r="C29" s="15"/>
      <c r="D29" s="15"/>
      <c r="E29" s="15"/>
      <c r="F29" s="15"/>
    </row>
    <row r="30" spans="1:6" ht="18" customHeight="1" x14ac:dyDescent="0.2">
      <c r="A30" s="15"/>
      <c r="B30" s="15"/>
      <c r="C30" s="15"/>
      <c r="D30" s="15"/>
      <c r="E30" s="15"/>
      <c r="F30" s="15"/>
    </row>
    <row r="31" spans="1:6" ht="18" customHeight="1" x14ac:dyDescent="0.2">
      <c r="A31" s="15"/>
      <c r="B31" s="15"/>
      <c r="C31" s="15"/>
      <c r="D31" s="15"/>
      <c r="E31" s="15"/>
      <c r="F31" s="15"/>
    </row>
    <row r="32" spans="1:6" ht="18" customHeight="1" x14ac:dyDescent="0.2">
      <c r="A32" s="15"/>
      <c r="B32" s="15"/>
      <c r="C32" s="15"/>
      <c r="D32" s="15"/>
      <c r="E32" s="15"/>
      <c r="F32" s="15"/>
    </row>
    <row r="33" spans="1:6" ht="18" customHeight="1" x14ac:dyDescent="0.2">
      <c r="A33" s="15"/>
      <c r="B33" s="15"/>
      <c r="C33" s="15"/>
      <c r="D33" s="15"/>
      <c r="E33" s="15"/>
      <c r="F33" s="15"/>
    </row>
    <row r="34" spans="1:6" ht="18" customHeight="1" x14ac:dyDescent="0.2">
      <c r="A34" s="15"/>
      <c r="B34" s="15"/>
      <c r="C34" s="15"/>
      <c r="D34" s="15"/>
      <c r="E34" s="15"/>
      <c r="F34" s="15"/>
    </row>
    <row r="35" spans="1:6" ht="18" customHeight="1" x14ac:dyDescent="0.2">
      <c r="A35" s="15"/>
      <c r="B35" s="15"/>
      <c r="C35" s="15"/>
      <c r="D35" s="15"/>
      <c r="E35" s="15"/>
      <c r="F35" s="15"/>
    </row>
    <row r="36" spans="1:6" ht="18" customHeight="1" x14ac:dyDescent="0.2">
      <c r="A36" s="15"/>
      <c r="B36" s="15"/>
      <c r="C36" s="15"/>
      <c r="D36" s="15"/>
      <c r="E36" s="15"/>
      <c r="F36" s="15"/>
    </row>
    <row r="37" spans="1:6" ht="18" customHeight="1" x14ac:dyDescent="0.2">
      <c r="A37" s="15"/>
      <c r="B37" s="15"/>
      <c r="C37" s="15"/>
      <c r="D37" s="15"/>
      <c r="E37" s="15"/>
      <c r="F37" s="15"/>
    </row>
    <row r="38" spans="1:6" ht="18" customHeight="1" x14ac:dyDescent="0.2">
      <c r="A38" s="15"/>
      <c r="B38" s="15"/>
      <c r="C38" s="15"/>
      <c r="D38" s="15"/>
      <c r="E38" s="15"/>
      <c r="F38" s="15"/>
    </row>
    <row r="39" spans="1:6" ht="18" customHeight="1" x14ac:dyDescent="0.2">
      <c r="A39" s="15"/>
      <c r="B39" s="15"/>
      <c r="C39" s="15"/>
      <c r="D39" s="15"/>
      <c r="E39" s="15"/>
      <c r="F39" s="15"/>
    </row>
  </sheetData>
  <mergeCells count="14">
    <mergeCell ref="B17:C17"/>
    <mergeCell ref="B20:C20"/>
    <mergeCell ref="B21:C21"/>
    <mergeCell ref="B24:C24"/>
    <mergeCell ref="B12:C12"/>
    <mergeCell ref="B13:C13"/>
    <mergeCell ref="B14:C14"/>
    <mergeCell ref="B15:C15"/>
    <mergeCell ref="B16:C16"/>
    <mergeCell ref="B4:C4"/>
    <mergeCell ref="B6:C6"/>
    <mergeCell ref="B7:C7"/>
    <mergeCell ref="B9:C9"/>
    <mergeCell ref="B11:C11"/>
  </mergeCells>
  <pageMargins left="0.75" right="0.75" top="1" bottom="1" header="0.511811023622047" footer="0.511811023622047"/>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22"/>
  <sheetViews>
    <sheetView showGridLines="0" zoomScaleNormal="100" workbookViewId="0">
      <selection activeCell="D5" sqref="D5"/>
    </sheetView>
  </sheetViews>
  <sheetFormatPr baseColWidth="10" defaultColWidth="8.6640625" defaultRowHeight="15" x14ac:dyDescent="0.2"/>
  <cols>
    <col min="1" max="1" width="3" customWidth="1"/>
    <col min="2" max="2" width="38" customWidth="1"/>
    <col min="3" max="3" width="54" customWidth="1"/>
    <col min="4" max="4" width="14" customWidth="1"/>
  </cols>
  <sheetData>
    <row r="1" spans="2:4" ht="27.75" customHeight="1" x14ac:dyDescent="0.2">
      <c r="B1" s="5" t="s">
        <v>11</v>
      </c>
      <c r="C1" s="5"/>
      <c r="D1" s="5"/>
    </row>
    <row r="2" spans="2:4" ht="30" customHeight="1" x14ac:dyDescent="0.2">
      <c r="B2" s="4" t="s">
        <v>12</v>
      </c>
      <c r="C2" s="4"/>
      <c r="D2" s="4"/>
    </row>
    <row r="3" spans="2:4" ht="7.5" customHeight="1" x14ac:dyDescent="0.2"/>
    <row r="4" spans="2:4" ht="19.5" customHeight="1" x14ac:dyDescent="0.2">
      <c r="B4" s="3" t="s">
        <v>13</v>
      </c>
      <c r="C4" s="3"/>
      <c r="D4" s="3"/>
    </row>
    <row r="5" spans="2:4" ht="19.5" customHeight="1" x14ac:dyDescent="0.2">
      <c r="B5" s="16" t="s">
        <v>14</v>
      </c>
      <c r="C5" s="17" t="s">
        <v>15</v>
      </c>
      <c r="D5" s="18">
        <v>300</v>
      </c>
    </row>
    <row r="6" spans="2:4" ht="19.5" customHeight="1" x14ac:dyDescent="0.2">
      <c r="B6" s="16" t="s">
        <v>16</v>
      </c>
      <c r="C6" s="17" t="s">
        <v>17</v>
      </c>
      <c r="D6" s="18">
        <v>800</v>
      </c>
    </row>
    <row r="7" spans="2:4" ht="19.5" customHeight="1" x14ac:dyDescent="0.2">
      <c r="B7" s="16" t="s">
        <v>18</v>
      </c>
      <c r="C7" s="17" t="s">
        <v>19</v>
      </c>
      <c r="D7" s="18">
        <v>300</v>
      </c>
    </row>
    <row r="8" spans="2:4" ht="7.5" customHeight="1" x14ac:dyDescent="0.2"/>
    <row r="9" spans="2:4" ht="19.5" customHeight="1" x14ac:dyDescent="0.2">
      <c r="B9" s="3" t="s">
        <v>20</v>
      </c>
      <c r="C9" s="3"/>
      <c r="D9" s="3"/>
    </row>
    <row r="10" spans="2:4" ht="19.5" customHeight="1" x14ac:dyDescent="0.2">
      <c r="B10" s="16" t="s">
        <v>21</v>
      </c>
      <c r="C10" s="17" t="s">
        <v>22</v>
      </c>
      <c r="D10" s="18">
        <v>300</v>
      </c>
    </row>
    <row r="11" spans="2:4" ht="19.5" customHeight="1" x14ac:dyDescent="0.2">
      <c r="B11" s="16" t="s">
        <v>23</v>
      </c>
      <c r="C11" s="17" t="s">
        <v>24</v>
      </c>
      <c r="D11" s="18">
        <v>500</v>
      </c>
    </row>
    <row r="12" spans="2:4" ht="19.5" customHeight="1" x14ac:dyDescent="0.2">
      <c r="B12" s="16" t="s">
        <v>25</v>
      </c>
      <c r="C12" s="17" t="s">
        <v>26</v>
      </c>
      <c r="D12" s="18">
        <v>300</v>
      </c>
    </row>
    <row r="13" spans="2:4" ht="19.5" customHeight="1" x14ac:dyDescent="0.2">
      <c r="B13" s="16" t="s">
        <v>27</v>
      </c>
      <c r="C13" s="17" t="s">
        <v>28</v>
      </c>
      <c r="D13" s="18">
        <v>300</v>
      </c>
    </row>
    <row r="14" spans="2:4" ht="19.5" customHeight="1" x14ac:dyDescent="0.2">
      <c r="B14" s="16" t="s">
        <v>29</v>
      </c>
      <c r="C14" s="17" t="s">
        <v>30</v>
      </c>
      <c r="D14" s="18">
        <v>200</v>
      </c>
    </row>
    <row r="15" spans="2:4" ht="19.5" customHeight="1" x14ac:dyDescent="0.2">
      <c r="B15" s="16" t="s">
        <v>31</v>
      </c>
      <c r="C15" s="17"/>
      <c r="D15" s="18">
        <v>200</v>
      </c>
    </row>
    <row r="16" spans="2:4" ht="19.5" customHeight="1" x14ac:dyDescent="0.2">
      <c r="B16" s="16" t="s">
        <v>32</v>
      </c>
      <c r="C16" s="17" t="s">
        <v>33</v>
      </c>
      <c r="D16" s="18">
        <v>300</v>
      </c>
    </row>
    <row r="17" spans="2:4" ht="19.5" customHeight="1" x14ac:dyDescent="0.2">
      <c r="B17" s="16" t="s">
        <v>34</v>
      </c>
      <c r="C17" s="17"/>
      <c r="D17" s="18">
        <v>100</v>
      </c>
    </row>
    <row r="18" spans="2:4" ht="19.5" customHeight="1" x14ac:dyDescent="0.2">
      <c r="B18" s="16" t="s">
        <v>35</v>
      </c>
      <c r="C18" s="17" t="s">
        <v>36</v>
      </c>
      <c r="D18" s="18">
        <v>200</v>
      </c>
    </row>
    <row r="19" spans="2:4" ht="7.5" customHeight="1" x14ac:dyDescent="0.2"/>
    <row r="20" spans="2:4" ht="25.5" customHeight="1" x14ac:dyDescent="0.2">
      <c r="B20" s="2" t="s">
        <v>37</v>
      </c>
      <c r="C20" s="2"/>
      <c r="D20" s="19">
        <f>SUM(D5,D6,D7,D10,D11,D12,D13,D14,D15,D16,D17,D18)</f>
        <v>3800</v>
      </c>
    </row>
    <row r="21" spans="2:4" ht="7.5" customHeight="1" x14ac:dyDescent="0.2"/>
    <row r="22" spans="2:4" ht="21.75" customHeight="1" x14ac:dyDescent="0.2">
      <c r="B22" s="1" t="s">
        <v>38</v>
      </c>
      <c r="C22" s="1"/>
      <c r="D22" s="1"/>
    </row>
  </sheetData>
  <mergeCells count="6">
    <mergeCell ref="B22:D22"/>
    <mergeCell ref="B1:D1"/>
    <mergeCell ref="B2:D2"/>
    <mergeCell ref="B4:D4"/>
    <mergeCell ref="B9:D9"/>
    <mergeCell ref="B20:C20"/>
  </mergeCells>
  <pageMargins left="0.75" right="0.75" top="1" bottom="1" header="0.511811023622047" footer="0.511811023622047"/>
  <pageSetup paperSize="9" orientation="portrait" horizontalDpi="300" verticalDpi="30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D18"/>
  <sheetViews>
    <sheetView showGridLines="0" zoomScaleNormal="100" workbookViewId="0">
      <selection activeCell="D5" sqref="D5"/>
    </sheetView>
  </sheetViews>
  <sheetFormatPr baseColWidth="10" defaultColWidth="8.6640625" defaultRowHeight="15" x14ac:dyDescent="0.2"/>
  <cols>
    <col min="1" max="1" width="3" customWidth="1"/>
    <col min="2" max="2" width="38" customWidth="1"/>
    <col min="3" max="3" width="50.1640625" customWidth="1"/>
    <col min="4" max="4" width="14" customWidth="1"/>
  </cols>
  <sheetData>
    <row r="1" spans="2:4" ht="27.75" customHeight="1" x14ac:dyDescent="0.2">
      <c r="B1" s="5" t="s">
        <v>39</v>
      </c>
      <c r="C1" s="5"/>
      <c r="D1" s="5"/>
    </row>
    <row r="2" spans="2:4" ht="30" customHeight="1" x14ac:dyDescent="0.2">
      <c r="B2" s="4" t="s">
        <v>40</v>
      </c>
      <c r="C2" s="4"/>
      <c r="D2" s="4"/>
    </row>
    <row r="3" spans="2:4" ht="7.5" customHeight="1" x14ac:dyDescent="0.2"/>
    <row r="4" spans="2:4" ht="19.5" customHeight="1" x14ac:dyDescent="0.2">
      <c r="B4" s="3" t="s">
        <v>41</v>
      </c>
      <c r="C4" s="3"/>
      <c r="D4" s="3"/>
    </row>
    <row r="5" spans="2:4" ht="21.75" customHeight="1" x14ac:dyDescent="0.2">
      <c r="B5" s="20" t="s">
        <v>42</v>
      </c>
      <c r="C5" s="17" t="s">
        <v>43</v>
      </c>
      <c r="D5" s="18">
        <v>0</v>
      </c>
    </row>
    <row r="6" spans="2:4" ht="21.75" customHeight="1" x14ac:dyDescent="0.2">
      <c r="B6" s="20" t="s">
        <v>44</v>
      </c>
      <c r="C6" s="17" t="s">
        <v>45</v>
      </c>
      <c r="D6" s="18">
        <v>1000</v>
      </c>
    </row>
    <row r="7" spans="2:4" ht="21.75" customHeight="1" x14ac:dyDescent="0.2">
      <c r="B7" s="20" t="s">
        <v>46</v>
      </c>
      <c r="C7" s="17" t="s">
        <v>47</v>
      </c>
      <c r="D7" s="18">
        <v>2500</v>
      </c>
    </row>
    <row r="8" spans="2:4" ht="21.75" customHeight="1" x14ac:dyDescent="0.2">
      <c r="B8" s="20" t="s">
        <v>48</v>
      </c>
      <c r="C8" s="17" t="s">
        <v>49</v>
      </c>
      <c r="D8" s="18">
        <v>4000</v>
      </c>
    </row>
    <row r="9" spans="2:4" ht="9.75" customHeight="1" x14ac:dyDescent="0.2"/>
    <row r="10" spans="2:4" ht="19.5" customHeight="1" x14ac:dyDescent="0.2">
      <c r="B10" s="3" t="s">
        <v>50</v>
      </c>
      <c r="C10" s="3"/>
      <c r="D10" s="3"/>
    </row>
    <row r="11" spans="2:4" ht="21.75" customHeight="1" x14ac:dyDescent="0.2">
      <c r="B11" s="16" t="s">
        <v>51</v>
      </c>
      <c r="C11" s="17" t="s">
        <v>52</v>
      </c>
      <c r="D11" s="18">
        <v>100</v>
      </c>
    </row>
    <row r="12" spans="2:4" ht="9.75" customHeight="1" x14ac:dyDescent="0.2"/>
    <row r="13" spans="2:4" ht="19.5" customHeight="1" x14ac:dyDescent="0.2">
      <c r="B13" s="3" t="s">
        <v>53</v>
      </c>
      <c r="C13" s="3"/>
      <c r="D13" s="3"/>
    </row>
    <row r="14" spans="2:4" ht="19.5" customHeight="1" x14ac:dyDescent="0.2">
      <c r="B14" s="16" t="s">
        <v>42</v>
      </c>
      <c r="D14" s="21">
        <f>D5+D11</f>
        <v>100</v>
      </c>
    </row>
    <row r="15" spans="2:4" ht="19.5" customHeight="1" x14ac:dyDescent="0.2">
      <c r="B15" s="16" t="s">
        <v>44</v>
      </c>
      <c r="D15" s="21">
        <f>D6+D11</f>
        <v>1100</v>
      </c>
    </row>
    <row r="16" spans="2:4" ht="19.5" customHeight="1" x14ac:dyDescent="0.2">
      <c r="B16" s="16" t="s">
        <v>46</v>
      </c>
      <c r="D16" s="21">
        <f>D7+D11</f>
        <v>2600</v>
      </c>
    </row>
    <row r="17" spans="2:4" ht="19.5" customHeight="1" x14ac:dyDescent="0.2">
      <c r="B17" s="16" t="s">
        <v>48</v>
      </c>
      <c r="D17" s="21">
        <f>D8+D11</f>
        <v>4100</v>
      </c>
    </row>
    <row r="18" spans="2:4" ht="30" customHeight="1" x14ac:dyDescent="0.2">
      <c r="B18" s="1" t="s">
        <v>54</v>
      </c>
      <c r="C18" s="1"/>
      <c r="D18" s="1"/>
    </row>
  </sheetData>
  <mergeCells count="6">
    <mergeCell ref="B18:D18"/>
    <mergeCell ref="B1:D1"/>
    <mergeCell ref="B2:D2"/>
    <mergeCell ref="B4:D4"/>
    <mergeCell ref="B10:D10"/>
    <mergeCell ref="B13:D13"/>
  </mergeCells>
  <pageMargins left="0.75" right="0.75" top="1" bottom="1" header="0.511811023622047" footer="0.511811023622047"/>
  <pageSetup paperSize="9" orientation="portrait" horizontalDpi="300" verticalDpi="30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D16"/>
  <sheetViews>
    <sheetView showGridLines="0" zoomScaleNormal="100" workbookViewId="0">
      <selection activeCell="D5" sqref="D5"/>
    </sheetView>
  </sheetViews>
  <sheetFormatPr baseColWidth="10" defaultColWidth="8.6640625" defaultRowHeight="15" x14ac:dyDescent="0.2"/>
  <cols>
    <col min="1" max="1" width="3" customWidth="1"/>
    <col min="2" max="2" width="38" customWidth="1"/>
    <col min="3" max="3" width="46.83203125" customWidth="1"/>
    <col min="4" max="4" width="14" customWidth="1"/>
  </cols>
  <sheetData>
    <row r="1" spans="2:4" ht="27.75" customHeight="1" x14ac:dyDescent="0.2">
      <c r="B1" s="5" t="s">
        <v>55</v>
      </c>
      <c r="C1" s="5"/>
      <c r="D1" s="5"/>
    </row>
    <row r="2" spans="2:4" ht="30" customHeight="1" x14ac:dyDescent="0.2">
      <c r="B2" s="4" t="s">
        <v>56</v>
      </c>
      <c r="C2" s="4"/>
      <c r="D2" s="4"/>
    </row>
    <row r="3" spans="2:4" ht="7.5" customHeight="1" x14ac:dyDescent="0.2"/>
    <row r="4" spans="2:4" ht="19.5" customHeight="1" x14ac:dyDescent="0.2">
      <c r="B4" s="3" t="s">
        <v>57</v>
      </c>
      <c r="C4" s="3"/>
      <c r="D4" s="3"/>
    </row>
    <row r="5" spans="2:4" ht="21.75" customHeight="1" x14ac:dyDescent="0.2">
      <c r="B5" s="16" t="s">
        <v>58</v>
      </c>
      <c r="C5" s="17" t="s">
        <v>59</v>
      </c>
      <c r="D5" s="18">
        <v>80000</v>
      </c>
    </row>
    <row r="6" spans="2:4" ht="21.75" customHeight="1" x14ac:dyDescent="0.2">
      <c r="B6" s="16" t="s">
        <v>60</v>
      </c>
      <c r="C6" s="17" t="s">
        <v>61</v>
      </c>
      <c r="D6" s="18">
        <v>10000</v>
      </c>
    </row>
    <row r="7" spans="2:4" ht="21.75" customHeight="1" x14ac:dyDescent="0.2">
      <c r="B7" s="16" t="s">
        <v>62</v>
      </c>
      <c r="C7" s="17" t="s">
        <v>63</v>
      </c>
      <c r="D7" s="18">
        <v>0</v>
      </c>
    </row>
    <row r="8" spans="2:4" ht="7.5" customHeight="1" x14ac:dyDescent="0.2"/>
    <row r="9" spans="2:4" ht="19.5" customHeight="1" x14ac:dyDescent="0.2">
      <c r="B9" s="3" t="s">
        <v>64</v>
      </c>
      <c r="C9" s="3"/>
      <c r="D9" s="3"/>
    </row>
    <row r="10" spans="2:4" ht="21.75" customHeight="1" x14ac:dyDescent="0.2">
      <c r="B10" s="16" t="s">
        <v>65</v>
      </c>
      <c r="C10" s="17" t="s">
        <v>66</v>
      </c>
      <c r="D10" s="18">
        <v>20000</v>
      </c>
    </row>
    <row r="11" spans="2:4" ht="7.5" customHeight="1" x14ac:dyDescent="0.2"/>
    <row r="12" spans="2:4" ht="25.5" customHeight="1" x14ac:dyDescent="0.2">
      <c r="B12" s="2" t="s">
        <v>67</v>
      </c>
      <c r="C12" s="2"/>
      <c r="D12" s="19">
        <f>SUM(D5,D6,D7)</f>
        <v>90000</v>
      </c>
    </row>
    <row r="13" spans="2:4" ht="7.5" customHeight="1" x14ac:dyDescent="0.2"/>
    <row r="14" spans="2:4" ht="25.5" customHeight="1" x14ac:dyDescent="0.2">
      <c r="B14" s="26" t="s">
        <v>68</v>
      </c>
      <c r="C14" s="26"/>
      <c r="D14" s="22">
        <f>D12-D10</f>
        <v>70000</v>
      </c>
    </row>
    <row r="15" spans="2:4" ht="7.5" customHeight="1" x14ac:dyDescent="0.2"/>
    <row r="16" spans="2:4" ht="30" customHeight="1" x14ac:dyDescent="0.2">
      <c r="B16" s="1" t="s">
        <v>69</v>
      </c>
      <c r="C16" s="1"/>
      <c r="D16" s="1"/>
    </row>
  </sheetData>
  <mergeCells count="7">
    <mergeCell ref="B14:C14"/>
    <mergeCell ref="B16:D16"/>
    <mergeCell ref="B1:D1"/>
    <mergeCell ref="B2:D2"/>
    <mergeCell ref="B4:D4"/>
    <mergeCell ref="B9:D9"/>
    <mergeCell ref="B12:C12"/>
  </mergeCells>
  <pageMargins left="0.75" right="0.75" top="1" bottom="1" header="0.511811023622047" footer="0.511811023622047"/>
  <pageSetup paperSize="9" orientation="portrait" horizontalDpi="300" verticalDpi="30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D32"/>
  <sheetViews>
    <sheetView showGridLines="0" zoomScaleNormal="100" workbookViewId="0">
      <selection activeCell="F3" sqref="F3"/>
    </sheetView>
  </sheetViews>
  <sheetFormatPr baseColWidth="10" defaultColWidth="8.6640625" defaultRowHeight="15" x14ac:dyDescent="0.2"/>
  <cols>
    <col min="1" max="1" width="3" customWidth="1"/>
    <col min="2" max="2" width="40" customWidth="1"/>
    <col min="3" max="4" width="20" customWidth="1"/>
  </cols>
  <sheetData>
    <row r="1" spans="2:4" ht="27.75" customHeight="1" x14ac:dyDescent="0.2">
      <c r="B1" s="5" t="s">
        <v>70</v>
      </c>
      <c r="C1" s="5"/>
      <c r="D1" s="5"/>
    </row>
    <row r="2" spans="2:4" ht="30" customHeight="1" x14ac:dyDescent="0.2">
      <c r="B2" s="4" t="s">
        <v>71</v>
      </c>
      <c r="C2" s="4"/>
      <c r="D2" s="4"/>
    </row>
    <row r="3" spans="2:4" ht="7.5" customHeight="1" x14ac:dyDescent="0.2"/>
    <row r="4" spans="2:4" ht="19.5" customHeight="1" x14ac:dyDescent="0.2">
      <c r="B4" s="3" t="s">
        <v>72</v>
      </c>
      <c r="C4" s="3"/>
      <c r="D4" s="3"/>
    </row>
    <row r="5" spans="2:4" ht="19.5" customHeight="1" x14ac:dyDescent="0.2">
      <c r="B5" s="16" t="s">
        <v>73</v>
      </c>
      <c r="D5" s="21">
        <f>'📋 Expenses'!D20</f>
        <v>3800</v>
      </c>
    </row>
    <row r="6" spans="2:4" ht="19.5" customHeight="1" x14ac:dyDescent="0.2">
      <c r="B6" s="16" t="s">
        <v>74</v>
      </c>
      <c r="D6" s="21">
        <f>'💰 Savings'!D14</f>
        <v>70000</v>
      </c>
    </row>
    <row r="7" spans="2:4" ht="9.75" customHeight="1" x14ac:dyDescent="0.2"/>
    <row r="8" spans="2:4" ht="19.5" customHeight="1" x14ac:dyDescent="0.2">
      <c r="B8" s="3" t="s">
        <v>75</v>
      </c>
      <c r="C8" s="3"/>
      <c r="D8" s="3"/>
    </row>
    <row r="9" spans="2:4" ht="27.75" customHeight="1" x14ac:dyDescent="0.2">
      <c r="B9" s="27" t="s">
        <v>76</v>
      </c>
      <c r="C9" s="27"/>
    </row>
    <row r="10" spans="2:4" ht="19.5" customHeight="1" x14ac:dyDescent="0.2">
      <c r="B10" s="16" t="s">
        <v>77</v>
      </c>
      <c r="C10" s="23">
        <f>'📈 Income Phases'!D5+'📈 Income Phases'!D11</f>
        <v>100</v>
      </c>
      <c r="D10" s="21">
        <f>MAX('📋 Expenses'!D20-('📈 Income Phases'!D5+'📈 Income Phases'!D11),0)</f>
        <v>3700</v>
      </c>
    </row>
    <row r="11" spans="2:4" ht="19.5" customHeight="1" x14ac:dyDescent="0.2">
      <c r="B11" s="16" t="s">
        <v>78</v>
      </c>
      <c r="C11" s="23">
        <f>'📈 Income Phases'!D6+'📈 Income Phases'!D11</f>
        <v>1100</v>
      </c>
      <c r="D11" s="21">
        <f>MAX('📋 Expenses'!D20-('📈 Income Phases'!D6+'📈 Income Phases'!D11),0)</f>
        <v>2700</v>
      </c>
    </row>
    <row r="12" spans="2:4" ht="19.5" customHeight="1" x14ac:dyDescent="0.2">
      <c r="B12" s="16" t="s">
        <v>79</v>
      </c>
      <c r="C12" s="23">
        <f>'📈 Income Phases'!D7+'📈 Income Phases'!D11</f>
        <v>2600</v>
      </c>
      <c r="D12" s="21">
        <f>MAX('📋 Expenses'!D20-('📈 Income Phases'!D7+'📈 Income Phases'!D11),0)</f>
        <v>1200</v>
      </c>
    </row>
    <row r="13" spans="2:4" ht="19.5" customHeight="1" x14ac:dyDescent="0.2">
      <c r="B13" s="16" t="s">
        <v>80</v>
      </c>
      <c r="C13" s="23">
        <f>'📈 Income Phases'!D8+'📈 Income Phases'!D11</f>
        <v>4100</v>
      </c>
      <c r="D13" s="21">
        <f>MAX('📋 Expenses'!D20-('📈 Income Phases'!D8+'📈 Income Phases'!D11),0)</f>
        <v>0</v>
      </c>
    </row>
    <row r="14" spans="2:4" ht="9.75" customHeight="1" x14ac:dyDescent="0.2"/>
    <row r="15" spans="2:4" ht="19.5" customHeight="1" x14ac:dyDescent="0.2">
      <c r="B15" s="3" t="s">
        <v>81</v>
      </c>
      <c r="C15" s="3"/>
      <c r="D15" s="3"/>
    </row>
    <row r="16" spans="2:4" ht="19.5" customHeight="1" x14ac:dyDescent="0.2">
      <c r="B16" s="16" t="s">
        <v>82</v>
      </c>
      <c r="D16" s="21">
        <f>D10*3</f>
        <v>11100</v>
      </c>
    </row>
    <row r="17" spans="2:4" ht="19.5" customHeight="1" x14ac:dyDescent="0.2">
      <c r="B17" s="16" t="s">
        <v>83</v>
      </c>
      <c r="D17" s="21">
        <f>D11*3</f>
        <v>8100</v>
      </c>
    </row>
    <row r="18" spans="2:4" ht="19.5" customHeight="1" x14ac:dyDescent="0.2">
      <c r="B18" s="16" t="s">
        <v>84</v>
      </c>
      <c r="D18" s="21">
        <f>D12*6</f>
        <v>7200</v>
      </c>
    </row>
    <row r="19" spans="2:4" ht="25.5" customHeight="1" x14ac:dyDescent="0.2">
      <c r="B19" s="28" t="s">
        <v>85</v>
      </c>
      <c r="C19" s="28"/>
      <c r="D19" s="24">
        <f>D16+D17+D18</f>
        <v>26400</v>
      </c>
    </row>
    <row r="20" spans="2:4" ht="7.5" customHeight="1" x14ac:dyDescent="0.2"/>
    <row r="21" spans="2:4" ht="19.5" customHeight="1" x14ac:dyDescent="0.2">
      <c r="B21" s="3" t="s">
        <v>86</v>
      </c>
      <c r="C21" s="3"/>
      <c r="D21" s="3"/>
    </row>
    <row r="22" spans="2:4" ht="25.5" customHeight="1" x14ac:dyDescent="0.2">
      <c r="B22" s="26" t="s">
        <v>87</v>
      </c>
      <c r="C22" s="26"/>
      <c r="D22" s="22">
        <f>MAX('💰 Savings'!D14-D19,0)</f>
        <v>43600</v>
      </c>
    </row>
    <row r="23" spans="2:4" ht="7.5" customHeight="1" x14ac:dyDescent="0.2"/>
    <row r="24" spans="2:4" ht="19.5" customHeight="1" x14ac:dyDescent="0.2">
      <c r="B24" s="3" t="s">
        <v>88</v>
      </c>
      <c r="C24" s="3"/>
      <c r="D24" s="3"/>
    </row>
    <row r="25" spans="2:4" ht="19.5" customHeight="1" x14ac:dyDescent="0.2">
      <c r="B25" s="16" t="s">
        <v>89</v>
      </c>
      <c r="D25" s="21">
        <f>'📈 Income Phases'!D8+'📈 Income Phases'!D11</f>
        <v>4100</v>
      </c>
    </row>
    <row r="26" spans="2:4" ht="19.5" customHeight="1" x14ac:dyDescent="0.2">
      <c r="B26" s="16" t="s">
        <v>90</v>
      </c>
      <c r="D26" s="21">
        <f>'📋 Expenses'!D20</f>
        <v>3800</v>
      </c>
    </row>
    <row r="27" spans="2:4" ht="25.5" customHeight="1" x14ac:dyDescent="0.2">
      <c r="B27" s="2" t="s">
        <v>91</v>
      </c>
      <c r="C27" s="2"/>
      <c r="D27" s="25">
        <f>D25-'📋 Expenses'!D20</f>
        <v>300</v>
      </c>
    </row>
    <row r="28" spans="2:4" ht="9.75" customHeight="1" x14ac:dyDescent="0.2"/>
    <row r="29" spans="2:4" ht="60" customHeight="1" x14ac:dyDescent="0.2">
      <c r="B29" s="29" t="s">
        <v>92</v>
      </c>
      <c r="C29" s="29"/>
      <c r="D29" s="29"/>
    </row>
    <row r="30" spans="2:4" ht="9.75" customHeight="1" x14ac:dyDescent="0.2"/>
    <row r="31" spans="2:4" ht="18" customHeight="1" x14ac:dyDescent="0.2">
      <c r="B31" s="30" t="s">
        <v>93</v>
      </c>
      <c r="C31" s="30"/>
      <c r="D31" s="30"/>
    </row>
    <row r="32" spans="2:4" ht="51.75" customHeight="1" x14ac:dyDescent="0.2">
      <c r="B32" s="31" t="s">
        <v>94</v>
      </c>
      <c r="C32" s="31"/>
      <c r="D32" s="31"/>
    </row>
  </sheetData>
  <mergeCells count="14">
    <mergeCell ref="B27:C27"/>
    <mergeCell ref="B29:D29"/>
    <mergeCell ref="B31:D31"/>
    <mergeCell ref="B32:D32"/>
    <mergeCell ref="B15:D15"/>
    <mergeCell ref="B19:C19"/>
    <mergeCell ref="B21:D21"/>
    <mergeCell ref="B22:C22"/>
    <mergeCell ref="B24:D24"/>
    <mergeCell ref="B1:D1"/>
    <mergeCell ref="B2:D2"/>
    <mergeCell ref="B4:D4"/>
    <mergeCell ref="B8:D8"/>
    <mergeCell ref="B9:C9"/>
  </mergeCells>
  <pageMargins left="0.75" right="0.75" top="1" bottom="1" header="0.511811023622047" footer="0.511811023622047"/>
  <pageSetup paperSize="9"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Cover</vt:lpstr>
      <vt:lpstr>📋 Expenses</vt:lpstr>
      <vt:lpstr>📈 Income Phases</vt:lpstr>
      <vt:lpstr>💰 Savings</vt:lpstr>
      <vt:lpstr>📊 Your Runway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Jacqueline Wong</cp:lastModifiedBy>
  <cp:revision>0</cp:revision>
  <dcterms:created xsi:type="dcterms:W3CDTF">2026-04-02T13:59:21Z</dcterms:created>
  <dcterms:modified xsi:type="dcterms:W3CDTF">2026-04-02T14:22:34Z</dcterms:modified>
  <dc:language>en-US</dc:language>
</cp:coreProperties>
</file>